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4290" windowWidth="12120" windowHeight="42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<sst xmlns="http://schemas.openxmlformats.org/spreadsheetml/2006/main" count="83" uniqueCount="56">
  <si>
    <t>Total Headcount</t>
  </si>
  <si>
    <t>Total FTE Enrollment</t>
  </si>
  <si>
    <t>Room &amp; Board (20 meals)</t>
  </si>
  <si>
    <t>Other Fees &amp; Charges</t>
  </si>
  <si>
    <t>Total Costs Charged - Resident</t>
  </si>
  <si>
    <t>Graduate Acceptances</t>
  </si>
  <si>
    <t>Graduate Matriculants</t>
  </si>
  <si>
    <t>STUDENT CHARGES</t>
  </si>
  <si>
    <t>Tuition-Resident</t>
  </si>
  <si>
    <t>Tuition-Nonresident</t>
  </si>
  <si>
    <t>ENROLLMENT BREAKDOWNS</t>
  </si>
  <si>
    <t>FRESHMAN ADMISSIONS INFORMATION</t>
  </si>
  <si>
    <t>STUDENT QUALITY INDICATORS</t>
  </si>
  <si>
    <t>STUDENT CHARACTERISTICS</t>
  </si>
  <si>
    <t>Undergraduate Headcount</t>
  </si>
  <si>
    <t>Undergraduate FTE</t>
  </si>
  <si>
    <t>Full-Time Undergraduate</t>
  </si>
  <si>
    <t>Part-Time Undergraduate</t>
  </si>
  <si>
    <t>Percent Full-Time Undergraduate</t>
  </si>
  <si>
    <t>Graduate Headcount</t>
  </si>
  <si>
    <t>Graduate FTE</t>
  </si>
  <si>
    <t>Percent Undergraduate</t>
  </si>
  <si>
    <t>Non-traditional Headcount</t>
  </si>
  <si>
    <t>Graduate Standard Test Scores</t>
  </si>
  <si>
    <t xml:space="preserve">     Percent Accepted (selectivity)</t>
  </si>
  <si>
    <t>Total Costs Charged - Nonresident</t>
  </si>
  <si>
    <t>Non-traditional FTE</t>
  </si>
  <si>
    <t>Professional Headcount</t>
  </si>
  <si>
    <t>Professional FTE</t>
  </si>
  <si>
    <t>Freshman Applicants</t>
  </si>
  <si>
    <t>Freshman Acceptances</t>
  </si>
  <si>
    <t>Freshman Matriculants</t>
  </si>
  <si>
    <t>Yield (Matric./Appl.)</t>
  </si>
  <si>
    <t>SAT Scores</t>
  </si>
  <si>
    <t>ACT Scores</t>
  </si>
  <si>
    <t>% Freshman in Top 20% H.S.</t>
  </si>
  <si>
    <t>Retention rate (fresh to soph year)</t>
  </si>
  <si>
    <t>Graduation rate (within 4 years)</t>
  </si>
  <si>
    <t>Graduation rate (within 5 years)</t>
  </si>
  <si>
    <t>% In-State students</t>
  </si>
  <si>
    <t>TOTAL UNIVERSITY ENROLLMENT</t>
  </si>
  <si>
    <t>TRANSFER ADMISSIONS INFORMATION</t>
  </si>
  <si>
    <t>GRADUATE ADMISSIONS INFORMATION</t>
  </si>
  <si>
    <t xml:space="preserve">     Percent Accepted</t>
  </si>
  <si>
    <t xml:space="preserve">     Percent Matriculated</t>
  </si>
  <si>
    <t>Standard Test Scores</t>
  </si>
  <si>
    <t>Transfer Applicants</t>
  </si>
  <si>
    <t>Transfer Acceptances</t>
  </si>
  <si>
    <t>Transfer Matriculants</t>
  </si>
  <si>
    <t>Graduate Applicants</t>
  </si>
  <si>
    <t xml:space="preserve">     Percent Change</t>
  </si>
  <si>
    <t>New Jersey Institute of Technology</t>
  </si>
  <si>
    <t>Newark, NJ</t>
  </si>
  <si>
    <t>FYE:   6/30</t>
  </si>
  <si>
    <t>(Fall 2007)</t>
  </si>
  <si>
    <t>(and please check that all data points are comparable)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</si>
</sst>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#,##0.0000"/>
    <numFmt numFmtId="167" formatCode="0.0%"/>
    <numFmt numFmtId="168" formatCode="#,##0.0"/>
    <numFmt numFmtId="169" formatCode="mmmm\ d\,\ yyyy"/>
    <numFmt numFmtId="170" formatCode="0.0"/>
    <numFmt numFmtId="171" formatCode="mm/dd/yy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67" fontId="8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9" fillId="2" borderId="0" xfId="0" applyFont="1" applyFill="1" applyAlignment="1">
      <alignment/>
    </xf>
    <xf numFmtId="0" fontId="6" fillId="0" borderId="2" xfId="0" applyFont="1" applyBorder="1" applyAlignment="1">
      <alignment/>
    </xf>
    <xf numFmtId="0" fontId="6" fillId="2" borderId="2" xfId="0" applyFont="1" applyFill="1" applyBorder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10" fillId="0" borderId="0" xfId="0" applyFont="1" applyAlignment="1">
      <alignment/>
    </xf>
    <xf numFmtId="0" fontId="1" fillId="2" borderId="0" xfId="0" applyFont="1" applyFill="1" applyAlignment="1">
      <alignment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7" fillId="3" borderId="0" xfId="0" applyFont="1" applyFill="1" applyAlignment="1">
      <alignment/>
    </xf>
    <xf numFmtId="3" fontId="7" fillId="3" borderId="0" xfId="0" applyNumberFormat="1" applyFont="1" applyFill="1" applyBorder="1" applyAlignment="1">
      <alignment/>
    </xf>
    <xf numFmtId="167" fontId="7" fillId="3" borderId="0" xfId="0" applyNumberFormat="1" applyFont="1" applyFill="1" applyAlignment="1">
      <alignment/>
    </xf>
    <xf numFmtId="3" fontId="7" fillId="3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tabSelected="1" zoomScale="95" zoomScaleNormal="95" workbookViewId="0" topLeftCell="A1">
      <pane ySplit="7" topLeftCell="BM38" activePane="bottomLeft" state="frozen"/>
      <selection pane="topLeft" activeCell="A1" sqref="A1"/>
      <selection pane="bottomLeft" activeCell="J57" sqref="J57"/>
    </sheetView>
  </sheetViews>
  <sheetFormatPr defaultColWidth="9.140625" defaultRowHeight="12.75"/>
  <cols>
    <col min="1" max="1" width="27.00390625" style="1" customWidth="1"/>
    <col min="2" max="2" width="8.421875" style="1" customWidth="1"/>
    <col min="3" max="9" width="8.8515625" style="1" customWidth="1"/>
    <col min="10" max="10" width="9.421875" style="1" bestFit="1" customWidth="1"/>
    <col min="11" max="16384" width="9.140625" style="1" customWidth="1"/>
  </cols>
  <sheetData>
    <row r="1" spans="1:9" s="16" customFormat="1" ht="15.75">
      <c r="A1" s="17" t="s">
        <v>51</v>
      </c>
      <c r="B1" s="11"/>
      <c r="C1" s="11"/>
      <c r="D1" s="14"/>
      <c r="E1" s="14"/>
      <c r="F1" s="15"/>
      <c r="G1" s="14"/>
      <c r="H1" s="14"/>
      <c r="I1" s="14"/>
    </row>
    <row r="2" spans="1:9" s="16" customFormat="1" ht="15.75">
      <c r="A2" s="11" t="s">
        <v>52</v>
      </c>
      <c r="B2" s="11"/>
      <c r="C2" s="11"/>
      <c r="D2" s="14"/>
      <c r="E2" s="14"/>
      <c r="F2" s="15"/>
      <c r="G2" s="14"/>
      <c r="H2" s="14"/>
      <c r="I2" s="14"/>
    </row>
    <row r="6" ht="12">
      <c r="J6" s="1" t="s">
        <v>54</v>
      </c>
    </row>
    <row r="7" spans="1:10" ht="12">
      <c r="A7" s="2" t="s">
        <v>53</v>
      </c>
      <c r="B7" s="12"/>
      <c r="C7" s="18">
        <v>2001</v>
      </c>
      <c r="D7" s="18">
        <v>2002</v>
      </c>
      <c r="E7" s="18">
        <v>2003</v>
      </c>
      <c r="F7" s="18">
        <v>2004</v>
      </c>
      <c r="G7" s="18">
        <v>2005</v>
      </c>
      <c r="H7" s="18">
        <v>2006</v>
      </c>
      <c r="I7" s="19">
        <v>2007</v>
      </c>
      <c r="J7" s="1">
        <v>2008</v>
      </c>
    </row>
    <row r="9" spans="1:9" ht="12">
      <c r="A9" s="3" t="s">
        <v>40</v>
      </c>
      <c r="B9" s="13"/>
      <c r="C9" s="4"/>
      <c r="D9" s="4"/>
      <c r="E9" s="4"/>
      <c r="F9" s="4"/>
      <c r="G9" s="4"/>
      <c r="H9" s="4"/>
      <c r="I9" s="5"/>
    </row>
    <row r="11" spans="1:10" ht="12">
      <c r="A11" s="1" t="s">
        <v>0</v>
      </c>
      <c r="C11" s="6">
        <v>8822</v>
      </c>
      <c r="D11" s="6">
        <v>8862</v>
      </c>
      <c r="E11" s="6">
        <v>8828</v>
      </c>
      <c r="F11" s="6">
        <v>8770</v>
      </c>
      <c r="G11" s="6">
        <v>8249</v>
      </c>
      <c r="H11" s="6">
        <v>8058</v>
      </c>
      <c r="I11" s="6">
        <v>8209</v>
      </c>
      <c r="J11" s="6">
        <v>8228</v>
      </c>
    </row>
    <row r="12" spans="1:10" s="7" customFormat="1" ht="12">
      <c r="A12" s="7" t="s">
        <v>50</v>
      </c>
      <c r="C12" s="8">
        <v>0.0684267893908199</v>
      </c>
      <c r="D12" s="8">
        <v>0.004534119247336205</v>
      </c>
      <c r="E12" s="8">
        <v>-0.0038366057323403297</v>
      </c>
      <c r="F12" s="8">
        <v>-0.006570004531037608</v>
      </c>
      <c r="G12" s="8">
        <v>-0.059407069555302165</v>
      </c>
      <c r="H12" s="8">
        <v>-0.023154321735967997</v>
      </c>
      <c r="I12" s="8">
        <v>0.018739141226110697</v>
      </c>
      <c r="J12" s="8">
        <f>(J11-I11)/I11</f>
        <v>0.0023145328298209283</v>
      </c>
    </row>
    <row r="13" s="7" customFormat="1" ht="12"/>
    <row r="14" spans="1:10" ht="12">
      <c r="A14" s="1" t="s">
        <v>1</v>
      </c>
      <c r="C14" s="6">
        <v>6725</v>
      </c>
      <c r="D14" s="6">
        <v>6899</v>
      </c>
      <c r="E14" s="6">
        <v>6966</v>
      </c>
      <c r="F14" s="6">
        <v>6959</v>
      </c>
      <c r="G14" s="6">
        <v>6558</v>
      </c>
      <c r="H14" s="6">
        <v>6745</v>
      </c>
      <c r="I14" s="6">
        <v>6896</v>
      </c>
      <c r="J14" s="6">
        <v>7044</v>
      </c>
    </row>
    <row r="15" spans="1:10" s="7" customFormat="1" ht="12">
      <c r="A15" s="7" t="s">
        <v>50</v>
      </c>
      <c r="C15" s="8">
        <v>0.07171314741035856</v>
      </c>
      <c r="D15" s="8">
        <v>0.02587360594795539</v>
      </c>
      <c r="E15" s="8">
        <v>0.009711552398898392</v>
      </c>
      <c r="F15" s="8">
        <v>-0.00100488084984209</v>
      </c>
      <c r="G15" s="8">
        <v>-0.057623221727259664</v>
      </c>
      <c r="H15" s="8">
        <v>0.02851479109484599</v>
      </c>
      <c r="I15" s="8">
        <v>0.02238695329873981</v>
      </c>
      <c r="J15" s="8">
        <f>(J14-I14)/I14</f>
        <v>0.021461716937354988</v>
      </c>
    </row>
    <row r="16" s="7" customFormat="1" ht="12"/>
    <row r="17" spans="1:9" s="7" customFormat="1" ht="12">
      <c r="A17" s="3" t="s">
        <v>10</v>
      </c>
      <c r="B17" s="13"/>
      <c r="C17" s="4"/>
      <c r="D17" s="4"/>
      <c r="E17" s="4"/>
      <c r="F17" s="4"/>
      <c r="G17" s="4"/>
      <c r="H17" s="4"/>
      <c r="I17" s="5"/>
    </row>
    <row r="19" spans="1:10" ht="12">
      <c r="A19" s="1" t="s">
        <v>14</v>
      </c>
      <c r="C19" s="6">
        <v>5639</v>
      </c>
      <c r="D19" s="6">
        <v>5698</v>
      </c>
      <c r="E19" s="6">
        <v>5730</v>
      </c>
      <c r="F19" s="6">
        <v>5712</v>
      </c>
      <c r="G19" s="6">
        <v>5366</v>
      </c>
      <c r="H19" s="6">
        <v>5263</v>
      </c>
      <c r="I19" s="6">
        <v>5380</v>
      </c>
      <c r="J19" s="6">
        <v>5428</v>
      </c>
    </row>
    <row r="20" spans="1:10" s="7" customFormat="1" ht="12">
      <c r="A20" s="7" t="s">
        <v>50</v>
      </c>
      <c r="C20" s="8">
        <v>0.07103513770180438</v>
      </c>
      <c r="D20" s="8">
        <v>0.01046284802269906</v>
      </c>
      <c r="E20" s="8">
        <v>0.005616005616005616</v>
      </c>
      <c r="F20" s="8">
        <v>-0.0031413612565445027</v>
      </c>
      <c r="G20" s="8">
        <v>-0.06057422969187675</v>
      </c>
      <c r="H20" s="8">
        <v>-0.019194931047335072</v>
      </c>
      <c r="I20" s="8">
        <v>0.0222306669200076</v>
      </c>
      <c r="J20" s="8">
        <f>(J19-I19)/I19</f>
        <v>0.008921933085501859</v>
      </c>
    </row>
    <row r="21" spans="1:10" ht="12">
      <c r="A21" s="1" t="s">
        <v>15</v>
      </c>
      <c r="C21" s="6">
        <v>4759</v>
      </c>
      <c r="D21" s="6">
        <v>4905</v>
      </c>
      <c r="E21" s="6">
        <v>4948</v>
      </c>
      <c r="F21" s="6">
        <v>4975</v>
      </c>
      <c r="G21" s="6">
        <v>4714</v>
      </c>
      <c r="H21" s="6">
        <v>4654</v>
      </c>
      <c r="I21" s="6">
        <v>4730</v>
      </c>
      <c r="J21" s="6">
        <v>4811</v>
      </c>
    </row>
    <row r="22" spans="1:10" s="7" customFormat="1" ht="12">
      <c r="A22" s="7" t="s">
        <v>50</v>
      </c>
      <c r="C22" s="8">
        <v>0.06919793304875309</v>
      </c>
      <c r="D22" s="8">
        <v>0.030678714015549488</v>
      </c>
      <c r="E22" s="8">
        <v>0.008766564729867482</v>
      </c>
      <c r="F22" s="8">
        <v>0.0054567502021018585</v>
      </c>
      <c r="G22" s="8">
        <v>-0.052462311557788945</v>
      </c>
      <c r="H22" s="8">
        <v>-0.012728044123886294</v>
      </c>
      <c r="I22" s="8">
        <v>0.016330038676407393</v>
      </c>
      <c r="J22" s="8">
        <f>(J21-I21)/I21</f>
        <v>0.017124735729386893</v>
      </c>
    </row>
    <row r="24" spans="1:10" ht="12">
      <c r="A24" s="1" t="s">
        <v>16</v>
      </c>
      <c r="C24" s="6">
        <v>3963</v>
      </c>
      <c r="D24" s="6">
        <v>4123</v>
      </c>
      <c r="E24" s="6">
        <v>4238</v>
      </c>
      <c r="F24" s="6">
        <v>4239</v>
      </c>
      <c r="G24" s="21">
        <v>4039</v>
      </c>
      <c r="H24" s="21">
        <v>4082</v>
      </c>
      <c r="I24" s="6">
        <v>4136</v>
      </c>
      <c r="J24" s="21">
        <v>4213</v>
      </c>
    </row>
    <row r="25" spans="1:10" s="7" customFormat="1" ht="12">
      <c r="A25" s="7" t="s">
        <v>50</v>
      </c>
      <c r="C25" s="8">
        <v>0.07660961695191525</v>
      </c>
      <c r="D25" s="8">
        <v>0.040373454453696694</v>
      </c>
      <c r="E25" s="8">
        <v>0.02789231142372059</v>
      </c>
      <c r="F25" s="8">
        <v>0.00023596035865974514</v>
      </c>
      <c r="G25" s="8">
        <f>(G24-F24)/F24</f>
        <v>-0.04718093890068412</v>
      </c>
      <c r="H25" s="8">
        <f>(H24-G24)/G24</f>
        <v>0.010646199554345134</v>
      </c>
      <c r="I25" s="8">
        <f>(I24-H24)/H24</f>
        <v>0.013228809407153356</v>
      </c>
      <c r="J25" s="8">
        <f>(J24-I24)/I24</f>
        <v>0.018617021276595744</v>
      </c>
    </row>
    <row r="26" spans="1:10" ht="12">
      <c r="A26" s="1" t="s">
        <v>17</v>
      </c>
      <c r="C26" s="6">
        <v>1676</v>
      </c>
      <c r="D26" s="6">
        <v>1575</v>
      </c>
      <c r="E26" s="6">
        <v>1492</v>
      </c>
      <c r="F26" s="6">
        <v>1473</v>
      </c>
      <c r="G26" s="21">
        <v>1297</v>
      </c>
      <c r="H26" s="21">
        <v>1181</v>
      </c>
      <c r="I26" s="6">
        <v>1244</v>
      </c>
      <c r="J26" s="21">
        <v>1215</v>
      </c>
    </row>
    <row r="27" spans="1:10" s="7" customFormat="1" ht="12">
      <c r="A27" s="7" t="s">
        <v>50</v>
      </c>
      <c r="C27" s="8">
        <v>0.05808080808080808</v>
      </c>
      <c r="D27" s="8">
        <v>-0.06026252983293556</v>
      </c>
      <c r="E27" s="8">
        <v>-0.052698412698412696</v>
      </c>
      <c r="F27" s="8">
        <v>-0.012734584450402145</v>
      </c>
      <c r="G27" s="8">
        <f>(G26-F26)/F26</f>
        <v>-0.11948404616429056</v>
      </c>
      <c r="H27" s="8">
        <f>(H26-G26)/G26</f>
        <v>-0.08943716268311488</v>
      </c>
      <c r="I27" s="8">
        <f>(I26-H26)/H26</f>
        <v>0.05334462320067739</v>
      </c>
      <c r="J27" s="8">
        <f>(J26-I26)/I26</f>
        <v>-0.023311897106109324</v>
      </c>
    </row>
    <row r="29" spans="1:10" ht="12">
      <c r="A29" s="1" t="s">
        <v>18</v>
      </c>
      <c r="C29" s="9">
        <v>0.7027841815924809</v>
      </c>
      <c r="D29" s="9">
        <v>0.7235872235872236</v>
      </c>
      <c r="E29" s="9">
        <v>0.7396160558464223</v>
      </c>
      <c r="F29" s="9">
        <v>0.7421218487394958</v>
      </c>
      <c r="G29" s="22">
        <f>(G19-G26)/G19</f>
        <v>0.7582929556466642</v>
      </c>
      <c r="H29" s="22">
        <f>(H19-H26)/H19</f>
        <v>0.7756032680980429</v>
      </c>
      <c r="I29" s="9">
        <f>(I19-I26)/I19</f>
        <v>0.7687732342007435</v>
      </c>
      <c r="J29" s="22">
        <f>(J19-J26)/J19</f>
        <v>0.7761606484893147</v>
      </c>
    </row>
    <row r="31" spans="1:10" ht="12">
      <c r="A31" s="1" t="s">
        <v>19</v>
      </c>
      <c r="C31" s="6">
        <v>3183</v>
      </c>
      <c r="D31" s="6">
        <v>3164</v>
      </c>
      <c r="E31" s="6">
        <v>3098</v>
      </c>
      <c r="F31" s="6">
        <v>3058</v>
      </c>
      <c r="G31" s="6">
        <v>2883</v>
      </c>
      <c r="H31" s="6">
        <v>2795</v>
      </c>
      <c r="I31" s="6">
        <v>2829</v>
      </c>
      <c r="J31" s="6">
        <v>2860</v>
      </c>
    </row>
    <row r="32" spans="1:10" s="7" customFormat="1" ht="12">
      <c r="A32" s="7" t="s">
        <v>50</v>
      </c>
      <c r="C32" s="8">
        <v>0.06383689839572193</v>
      </c>
      <c r="D32" s="8">
        <v>-0.005969211435752435</v>
      </c>
      <c r="E32" s="8">
        <v>-0.020859671302149177</v>
      </c>
      <c r="F32" s="8">
        <v>-0.012911555842479019</v>
      </c>
      <c r="G32" s="8">
        <v>-0.057226945716154345</v>
      </c>
      <c r="H32" s="8">
        <v>-0.030523759972251128</v>
      </c>
      <c r="I32" s="8">
        <v>0.012164579606440072</v>
      </c>
      <c r="J32" s="8">
        <f>(J31-I31)/I31</f>
        <v>0.010957935666313185</v>
      </c>
    </row>
    <row r="33" spans="1:10" ht="12">
      <c r="A33" s="1" t="s">
        <v>20</v>
      </c>
      <c r="C33" s="6">
        <v>1966</v>
      </c>
      <c r="D33" s="6">
        <v>1994</v>
      </c>
      <c r="E33" s="6">
        <v>2018</v>
      </c>
      <c r="F33" s="6">
        <v>1983</v>
      </c>
      <c r="G33" s="6">
        <v>1844</v>
      </c>
      <c r="H33" s="6">
        <v>2091</v>
      </c>
      <c r="I33" s="6">
        <v>2166</v>
      </c>
      <c r="J33" s="6">
        <v>2233</v>
      </c>
    </row>
    <row r="34" spans="1:10" s="7" customFormat="1" ht="12">
      <c r="A34" s="7" t="s">
        <v>50</v>
      </c>
      <c r="C34" s="8">
        <v>0.07785087719298246</v>
      </c>
      <c r="D34" s="8">
        <v>0.014242115971515767</v>
      </c>
      <c r="E34" s="8">
        <v>0.012036108324974926</v>
      </c>
      <c r="F34" s="8">
        <v>-0.01734390485629336</v>
      </c>
      <c r="G34" s="8">
        <v>-0.07009581442259204</v>
      </c>
      <c r="H34" s="8">
        <v>0.1339479392624729</v>
      </c>
      <c r="I34" s="8">
        <v>0.035868005738880916</v>
      </c>
      <c r="J34" s="8">
        <f>(J33-I33)/I33</f>
        <v>0.030932594644506</v>
      </c>
    </row>
    <row r="36" spans="1:10" ht="12">
      <c r="A36" s="1" t="s">
        <v>21</v>
      </c>
      <c r="C36" s="9">
        <v>0.6391974608932215</v>
      </c>
      <c r="D36" s="9">
        <v>0.6429699842022117</v>
      </c>
      <c r="E36" s="9">
        <v>0.6490711372904395</v>
      </c>
      <c r="F36" s="9">
        <v>0.6513112884834663</v>
      </c>
      <c r="G36" s="9">
        <v>0.650503091283792</v>
      </c>
      <c r="H36" s="9">
        <v>0.6531397369074212</v>
      </c>
      <c r="I36" s="9">
        <v>0.6553782433913997</v>
      </c>
      <c r="J36" s="9">
        <f>(J11-J31)/J11</f>
        <v>0.6524064171122995</v>
      </c>
    </row>
    <row r="38" ht="12">
      <c r="A38" s="1" t="s">
        <v>22</v>
      </c>
    </row>
    <row r="39" s="7" customFormat="1" ht="12">
      <c r="A39" s="7" t="s">
        <v>50</v>
      </c>
    </row>
    <row r="40" ht="12">
      <c r="A40" s="1" t="s">
        <v>26</v>
      </c>
    </row>
    <row r="41" s="7" customFormat="1" ht="12">
      <c r="A41" s="7" t="s">
        <v>50</v>
      </c>
    </row>
    <row r="43" ht="12">
      <c r="A43" s="1" t="s">
        <v>27</v>
      </c>
    </row>
    <row r="44" s="7" customFormat="1" ht="12">
      <c r="A44" s="7" t="s">
        <v>50</v>
      </c>
    </row>
    <row r="45" ht="12">
      <c r="A45" s="1" t="s">
        <v>28</v>
      </c>
    </row>
    <row r="46" s="7" customFormat="1" ht="12">
      <c r="A46" s="7" t="s">
        <v>50</v>
      </c>
    </row>
    <row r="47" ht="12">
      <c r="J47" s="1" t="s">
        <v>54</v>
      </c>
    </row>
    <row r="48" spans="1:10" ht="12">
      <c r="A48" s="2" t="s">
        <v>53</v>
      </c>
      <c r="B48" s="12"/>
      <c r="C48" s="18">
        <v>2001</v>
      </c>
      <c r="D48" s="18">
        <v>2002</v>
      </c>
      <c r="E48" s="18">
        <v>2003</v>
      </c>
      <c r="F48" s="18">
        <v>2004</v>
      </c>
      <c r="G48" s="18">
        <v>2005</v>
      </c>
      <c r="H48" s="18">
        <v>2006</v>
      </c>
      <c r="I48" s="19">
        <v>2007</v>
      </c>
      <c r="J48" s="1">
        <v>2008</v>
      </c>
    </row>
    <row r="50" spans="1:9" ht="12">
      <c r="A50" s="3" t="s">
        <v>11</v>
      </c>
      <c r="B50" s="13"/>
      <c r="C50" s="4"/>
      <c r="D50" s="4"/>
      <c r="E50" s="4"/>
      <c r="F50" s="4"/>
      <c r="G50" s="4"/>
      <c r="H50" s="4"/>
      <c r="I50" s="5"/>
    </row>
    <row r="52" spans="1:11" ht="12">
      <c r="A52" s="1" t="s">
        <v>29</v>
      </c>
      <c r="C52" s="6">
        <v>2934</v>
      </c>
      <c r="D52" s="6">
        <v>2772</v>
      </c>
      <c r="E52" s="6">
        <v>2591</v>
      </c>
      <c r="F52" s="6">
        <v>2556</v>
      </c>
      <c r="G52" s="6">
        <v>2538</v>
      </c>
      <c r="H52" s="6">
        <v>2590</v>
      </c>
      <c r="I52" s="6">
        <v>2891</v>
      </c>
      <c r="J52" s="6">
        <v>3027</v>
      </c>
      <c r="K52" s="1" t="s">
        <v>55</v>
      </c>
    </row>
    <row r="53" spans="1:10" s="7" customFormat="1" ht="12">
      <c r="A53" s="7" t="s">
        <v>50</v>
      </c>
      <c r="C53" s="8">
        <v>0.035285815102328866</v>
      </c>
      <c r="D53" s="8">
        <v>-0.05521472392638037</v>
      </c>
      <c r="E53" s="8">
        <v>-0.0652958152958153</v>
      </c>
      <c r="F53" s="8">
        <v>-0.013508297954457738</v>
      </c>
      <c r="G53" s="8">
        <v>-0.00704225352112676</v>
      </c>
      <c r="H53" s="8">
        <v>0.02048857368006304</v>
      </c>
      <c r="I53" s="8">
        <v>0.11621621621621621</v>
      </c>
      <c r="J53" s="8">
        <f>(J52-I52)/I52</f>
        <v>0.04704254583189208</v>
      </c>
    </row>
    <row r="55" spans="1:10" ht="12">
      <c r="A55" s="1" t="s">
        <v>30</v>
      </c>
      <c r="C55" s="6">
        <v>1663</v>
      </c>
      <c r="D55" s="6">
        <v>1453</v>
      </c>
      <c r="E55" s="6">
        <v>1421</v>
      </c>
      <c r="F55" s="6">
        <v>1669</v>
      </c>
      <c r="G55" s="6">
        <v>1469</v>
      </c>
      <c r="H55" s="6">
        <v>1624</v>
      </c>
      <c r="I55" s="6">
        <v>1984</v>
      </c>
      <c r="J55" s="6">
        <v>1941</v>
      </c>
    </row>
    <row r="56" spans="1:10" s="7" customFormat="1" ht="12">
      <c r="A56" s="7" t="s">
        <v>24</v>
      </c>
      <c r="C56" s="8">
        <v>0.5668029993183368</v>
      </c>
      <c r="D56" s="8">
        <v>0.5241702741702742</v>
      </c>
      <c r="E56" s="8">
        <v>0.5484368969509842</v>
      </c>
      <c r="F56" s="8">
        <v>0.6529733959311425</v>
      </c>
      <c r="G56" s="8">
        <v>0.5788022064617809</v>
      </c>
      <c r="H56" s="8">
        <v>0.6270270270270271</v>
      </c>
      <c r="I56" s="8">
        <v>0.686267727429955</v>
      </c>
      <c r="J56" s="8">
        <f>J55/J52</f>
        <v>0.6412289395441031</v>
      </c>
    </row>
    <row r="58" spans="1:10" ht="12">
      <c r="A58" s="1" t="s">
        <v>31</v>
      </c>
      <c r="C58" s="6">
        <v>697</v>
      </c>
      <c r="D58" s="6">
        <v>713</v>
      </c>
      <c r="E58" s="6">
        <v>661</v>
      </c>
      <c r="F58" s="6">
        <v>721</v>
      </c>
      <c r="G58" s="6">
        <v>668</v>
      </c>
      <c r="H58" s="6">
        <v>776</v>
      </c>
      <c r="I58" s="6">
        <v>798</v>
      </c>
      <c r="J58" s="20">
        <v>731</v>
      </c>
    </row>
    <row r="59" spans="1:10" s="7" customFormat="1" ht="12">
      <c r="A59" s="7" t="s">
        <v>44</v>
      </c>
      <c r="C59" s="8">
        <v>0.4191220685508118</v>
      </c>
      <c r="D59" s="8">
        <v>0.4907088781830695</v>
      </c>
      <c r="E59" s="8">
        <v>0.4651653764954258</v>
      </c>
      <c r="F59" s="8">
        <v>0.4319952067106051</v>
      </c>
      <c r="G59" s="8">
        <v>0.45473110959836627</v>
      </c>
      <c r="H59" s="8">
        <v>0.47783251231527096</v>
      </c>
      <c r="I59" s="8">
        <v>0.4022177419354838</v>
      </c>
      <c r="J59" s="8">
        <f>(J58-I58)/I58</f>
        <v>-0.08395989974937343</v>
      </c>
    </row>
    <row r="61" spans="1:10" ht="12">
      <c r="A61" s="1" t="s">
        <v>32</v>
      </c>
      <c r="C61" s="9">
        <v>0.23755964553510567</v>
      </c>
      <c r="D61" s="9">
        <v>0.25721500721500723</v>
      </c>
      <c r="E61" s="9">
        <v>0.25511385565418754</v>
      </c>
      <c r="F61" s="9">
        <v>0.2820813771517997</v>
      </c>
      <c r="G61" s="9">
        <v>0.2631993695823483</v>
      </c>
      <c r="H61" s="9">
        <v>0.2996138996138996</v>
      </c>
      <c r="I61" s="9">
        <v>0.27602905569007263</v>
      </c>
      <c r="J61" s="9">
        <f>J58/J52</f>
        <v>0.24149322761810374</v>
      </c>
    </row>
    <row r="63" spans="1:9" ht="12">
      <c r="A63" s="3" t="s">
        <v>12</v>
      </c>
      <c r="B63" s="13"/>
      <c r="C63" s="4"/>
      <c r="D63" s="4"/>
      <c r="E63" s="4"/>
      <c r="F63" s="4"/>
      <c r="G63" s="4"/>
      <c r="H63" s="4"/>
      <c r="I63" s="5"/>
    </row>
    <row r="65" spans="1:10" ht="12">
      <c r="A65" s="1" t="s">
        <v>33</v>
      </c>
      <c r="C65" s="6">
        <v>1134</v>
      </c>
      <c r="D65" s="6">
        <v>1143</v>
      </c>
      <c r="E65" s="6">
        <v>1153</v>
      </c>
      <c r="F65" s="6">
        <v>1148</v>
      </c>
      <c r="G65" s="6">
        <v>1152</v>
      </c>
      <c r="H65" s="6">
        <v>1124</v>
      </c>
      <c r="I65" s="6">
        <v>1110</v>
      </c>
      <c r="J65" s="6">
        <v>1138</v>
      </c>
    </row>
    <row r="66" ht="12">
      <c r="A66" s="1" t="s">
        <v>34</v>
      </c>
    </row>
    <row r="67" spans="1:10" ht="12">
      <c r="A67" s="10" t="s">
        <v>35</v>
      </c>
      <c r="C67" s="9">
        <v>0.428</v>
      </c>
      <c r="D67" s="9">
        <v>0.40299999999999997</v>
      </c>
      <c r="E67" s="9">
        <v>0.447</v>
      </c>
      <c r="F67" s="9">
        <v>0.47</v>
      </c>
      <c r="G67" s="9">
        <f>1197/2592</f>
        <v>0.4618055555555556</v>
      </c>
      <c r="H67" s="9">
        <f>1155/2521</f>
        <v>0.4581515271717572</v>
      </c>
      <c r="I67" s="9">
        <f>1133/2566</f>
        <v>0.44154325798908806</v>
      </c>
      <c r="J67" s="9">
        <f>1132/2514</f>
        <v>0.4502784407319014</v>
      </c>
    </row>
    <row r="69" spans="1:9" ht="12">
      <c r="A69" s="3" t="s">
        <v>13</v>
      </c>
      <c r="B69" s="13"/>
      <c r="C69" s="4"/>
      <c r="D69" s="4"/>
      <c r="E69" s="4"/>
      <c r="F69" s="4"/>
      <c r="G69" s="4"/>
      <c r="H69" s="4"/>
      <c r="I69" s="5"/>
    </row>
    <row r="71" spans="1:10" ht="12">
      <c r="A71" s="10" t="s">
        <v>36</v>
      </c>
      <c r="C71" s="9">
        <v>0.8220000000000001</v>
      </c>
      <c r="D71" s="9">
        <v>0.799</v>
      </c>
      <c r="E71" s="9">
        <v>0.81</v>
      </c>
      <c r="F71" s="9">
        <v>0.846</v>
      </c>
      <c r="G71" s="9">
        <v>0.797</v>
      </c>
      <c r="H71" s="9">
        <v>0.8190000000000001</v>
      </c>
      <c r="I71" s="9">
        <v>0.802</v>
      </c>
      <c r="J71" s="22">
        <v>0.802</v>
      </c>
    </row>
    <row r="72" spans="1:10" ht="12">
      <c r="A72" s="10" t="s">
        <v>37</v>
      </c>
      <c r="C72" s="9">
        <v>0.155</v>
      </c>
      <c r="D72" s="9">
        <v>0.166</v>
      </c>
      <c r="E72" s="9">
        <v>0.153</v>
      </c>
      <c r="F72" s="9">
        <v>0.154</v>
      </c>
      <c r="G72" s="9">
        <v>0.16699999999999998</v>
      </c>
      <c r="H72" s="9">
        <v>0.17300000000000001</v>
      </c>
      <c r="I72" s="9">
        <v>0.142</v>
      </c>
      <c r="J72" s="22">
        <v>0.148</v>
      </c>
    </row>
    <row r="73" spans="1:10" ht="12">
      <c r="A73" s="10" t="s">
        <v>38</v>
      </c>
      <c r="D73" s="9">
        <v>0.389</v>
      </c>
      <c r="E73" s="9">
        <v>0.439</v>
      </c>
      <c r="F73" s="9">
        <v>0.425</v>
      </c>
      <c r="G73" s="9">
        <v>0.442</v>
      </c>
      <c r="H73" s="9">
        <v>0.444</v>
      </c>
      <c r="I73" s="9">
        <v>0.392</v>
      </c>
      <c r="J73" s="22">
        <v>0.428</v>
      </c>
    </row>
    <row r="74" spans="1:10" ht="12">
      <c r="A74" s="10" t="s">
        <v>39</v>
      </c>
      <c r="C74" s="9">
        <v>0.899</v>
      </c>
      <c r="D74" s="9">
        <v>0.9009999999999999</v>
      </c>
      <c r="E74" s="9">
        <v>0.904</v>
      </c>
      <c r="F74" s="9">
        <v>0.8959999999999999</v>
      </c>
      <c r="G74" s="9">
        <v>0.787</v>
      </c>
      <c r="H74" s="9">
        <v>0.789</v>
      </c>
      <c r="I74" s="9">
        <v>0.775</v>
      </c>
      <c r="J74" s="22">
        <v>0.767</v>
      </c>
    </row>
    <row r="76" spans="1:9" ht="12">
      <c r="A76" s="3" t="s">
        <v>41</v>
      </c>
      <c r="B76" s="13"/>
      <c r="C76" s="4"/>
      <c r="D76" s="4"/>
      <c r="E76" s="4"/>
      <c r="F76" s="4"/>
      <c r="G76" s="4"/>
      <c r="H76" s="4"/>
      <c r="I76" s="5"/>
    </row>
    <row r="78" spans="1:10" ht="12">
      <c r="A78" s="1" t="s">
        <v>46</v>
      </c>
      <c r="C78" s="6">
        <v>1486</v>
      </c>
      <c r="D78" s="6">
        <v>1477</v>
      </c>
      <c r="E78" s="6">
        <v>1472</v>
      </c>
      <c r="F78" s="6">
        <v>1388</v>
      </c>
      <c r="G78" s="21">
        <v>1166</v>
      </c>
      <c r="H78" s="21">
        <v>1045</v>
      </c>
      <c r="I78" s="21">
        <v>1150</v>
      </c>
      <c r="J78" s="21">
        <v>1169</v>
      </c>
    </row>
    <row r="79" spans="1:10" ht="12">
      <c r="A79" s="7" t="s">
        <v>50</v>
      </c>
      <c r="C79" s="8">
        <v>0.10237388724035608</v>
      </c>
      <c r="D79" s="8">
        <v>-0.006056527590847915</v>
      </c>
      <c r="E79" s="8">
        <v>-0.0033852403520649964</v>
      </c>
      <c r="F79" s="8">
        <v>-0.057065217391304345</v>
      </c>
      <c r="G79" s="8">
        <f>(G78-F78)/F78</f>
        <v>-0.15994236311239193</v>
      </c>
      <c r="H79" s="8">
        <f>(H78-G78)/G78</f>
        <v>-0.10377358490566038</v>
      </c>
      <c r="I79" s="8">
        <f>(I78-H78)/H78</f>
        <v>0.10047846889952153</v>
      </c>
      <c r="J79" s="8">
        <f>(J78-I78)/I78</f>
        <v>0.01652173913043478</v>
      </c>
    </row>
    <row r="81" spans="1:10" ht="12">
      <c r="A81" s="1" t="s">
        <v>47</v>
      </c>
      <c r="C81" s="6">
        <v>809</v>
      </c>
      <c r="D81" s="6">
        <v>759</v>
      </c>
      <c r="E81" s="6">
        <v>769</v>
      </c>
      <c r="F81" s="6">
        <v>797</v>
      </c>
      <c r="G81" s="21">
        <v>716</v>
      </c>
      <c r="H81" s="21">
        <v>680</v>
      </c>
      <c r="I81" s="21">
        <v>648</v>
      </c>
      <c r="J81" s="21">
        <v>653</v>
      </c>
    </row>
    <row r="82" spans="1:10" ht="12">
      <c r="A82" s="7" t="s">
        <v>43</v>
      </c>
      <c r="C82" s="8">
        <v>0.544414535666218</v>
      </c>
      <c r="D82" s="8">
        <v>0.5138794854434665</v>
      </c>
      <c r="E82" s="8">
        <v>0.5224184782608695</v>
      </c>
      <c r="F82" s="8">
        <v>0.5742074927953891</v>
      </c>
      <c r="G82" s="8">
        <f>G81/G78</f>
        <v>0.614065180102916</v>
      </c>
      <c r="H82" s="8">
        <f>H81/H78</f>
        <v>0.6507177033492823</v>
      </c>
      <c r="I82" s="8">
        <v>0.5786666666666667</v>
      </c>
      <c r="J82" s="8">
        <f>J81/J78</f>
        <v>0.5585970915312233</v>
      </c>
    </row>
    <row r="84" spans="1:10" ht="12">
      <c r="A84" s="1" t="s">
        <v>48</v>
      </c>
      <c r="C84" s="6">
        <v>518</v>
      </c>
      <c r="D84" s="6">
        <v>485</v>
      </c>
      <c r="E84" s="6">
        <v>493</v>
      </c>
      <c r="F84" s="6">
        <v>494</v>
      </c>
      <c r="G84" s="20">
        <v>433</v>
      </c>
      <c r="H84" s="20">
        <v>346</v>
      </c>
      <c r="I84" s="21">
        <v>396</v>
      </c>
      <c r="J84" s="21">
        <v>416</v>
      </c>
    </row>
    <row r="85" spans="1:10" ht="12">
      <c r="A85" s="7" t="s">
        <v>44</v>
      </c>
      <c r="C85" s="8">
        <v>0.6402966625463535</v>
      </c>
      <c r="D85" s="8">
        <v>0.6389986824769434</v>
      </c>
      <c r="E85" s="8">
        <v>0.6410923276983095</v>
      </c>
      <c r="F85" s="8">
        <v>0.6198243412797992</v>
      </c>
      <c r="G85" s="8">
        <f>G84/G81</f>
        <v>0.6047486033519553</v>
      </c>
      <c r="H85" s="8">
        <f>H84/H81</f>
        <v>0.5088235294117647</v>
      </c>
      <c r="I85" s="8">
        <v>0.6236559139784946</v>
      </c>
      <c r="J85" s="8">
        <f>J84/J81</f>
        <v>0.6370597243491577</v>
      </c>
    </row>
    <row r="87" spans="1:10" ht="12">
      <c r="A87" s="1" t="s">
        <v>32</v>
      </c>
      <c r="C87" s="9">
        <v>0.3485868102288021</v>
      </c>
      <c r="D87" s="9">
        <v>0.32836831415030465</v>
      </c>
      <c r="E87" s="9">
        <v>0.3349184782608695</v>
      </c>
      <c r="F87" s="9">
        <v>0.35590778097982706</v>
      </c>
      <c r="G87" s="9">
        <f>G84/G78</f>
        <v>0.3713550600343053</v>
      </c>
      <c r="H87" s="9">
        <f>H84/H78</f>
        <v>0.3311004784688995</v>
      </c>
      <c r="I87" s="9">
        <v>0.36088888888888887</v>
      </c>
      <c r="J87" s="9">
        <f>J84/J78</f>
        <v>0.3558597091531223</v>
      </c>
    </row>
    <row r="89" ht="12">
      <c r="A89" s="1" t="s">
        <v>45</v>
      </c>
    </row>
    <row r="91" spans="1:9" ht="12">
      <c r="A91" s="2" t="s">
        <v>53</v>
      </c>
      <c r="B91" s="12"/>
      <c r="C91" s="18">
        <v>2001</v>
      </c>
      <c r="D91" s="18">
        <v>2002</v>
      </c>
      <c r="E91" s="18">
        <v>2003</v>
      </c>
      <c r="F91" s="18">
        <v>2004</v>
      </c>
      <c r="G91" s="18">
        <v>2005</v>
      </c>
      <c r="H91" s="18">
        <v>2006</v>
      </c>
      <c r="I91" s="19">
        <v>2007</v>
      </c>
    </row>
    <row r="93" spans="1:9" ht="12">
      <c r="A93" s="3" t="s">
        <v>42</v>
      </c>
      <c r="B93" s="13"/>
      <c r="C93" s="4"/>
      <c r="D93" s="4"/>
      <c r="E93" s="4"/>
      <c r="F93" s="4"/>
      <c r="G93" s="4"/>
      <c r="H93" s="4"/>
      <c r="I93" s="5"/>
    </row>
    <row r="95" spans="1:10" ht="12">
      <c r="A95" s="1" t="s">
        <v>49</v>
      </c>
      <c r="C95" s="6">
        <v>5079</v>
      </c>
      <c r="D95" s="6">
        <v>4909</v>
      </c>
      <c r="E95" s="6">
        <v>4815</v>
      </c>
      <c r="F95" s="6">
        <v>4658</v>
      </c>
      <c r="G95" s="23">
        <v>3675</v>
      </c>
      <c r="H95" s="23">
        <v>3736</v>
      </c>
      <c r="I95" s="23">
        <v>4532</v>
      </c>
      <c r="J95" s="23">
        <v>4764</v>
      </c>
    </row>
    <row r="96" spans="1:10" ht="12">
      <c r="A96" s="7" t="s">
        <v>50</v>
      </c>
      <c r="C96" s="8">
        <v>0.17705677867902664</v>
      </c>
      <c r="D96" s="8">
        <v>-0.03347115573931876</v>
      </c>
      <c r="E96" s="8">
        <v>-0.019148502750050925</v>
      </c>
      <c r="F96" s="8">
        <v>-0.03260643821391485</v>
      </c>
      <c r="G96" s="8">
        <f>(G95-F95)/F95</f>
        <v>-0.21103477887505367</v>
      </c>
      <c r="H96" s="8">
        <f>(H95-G95)/G95</f>
        <v>0.016598639455782313</v>
      </c>
      <c r="I96" s="8">
        <f>(I95-H95)/H95</f>
        <v>0.21306209850107066</v>
      </c>
      <c r="J96" s="8">
        <f>(J95-I95)/I95</f>
        <v>0.05119152691968226</v>
      </c>
    </row>
    <row r="98" spans="1:10" ht="12">
      <c r="A98" s="1" t="s">
        <v>5</v>
      </c>
      <c r="C98" s="6">
        <v>2676</v>
      </c>
      <c r="D98" s="6">
        <v>2661</v>
      </c>
      <c r="E98" s="6">
        <v>2992</v>
      </c>
      <c r="F98" s="6">
        <v>2965</v>
      </c>
      <c r="G98" s="23">
        <v>2149</v>
      </c>
      <c r="H98" s="23">
        <v>2217</v>
      </c>
      <c r="I98" s="23">
        <v>2565</v>
      </c>
      <c r="J98" s="23">
        <v>2696</v>
      </c>
    </row>
    <row r="99" spans="1:10" ht="12">
      <c r="A99" s="7" t="s">
        <v>43</v>
      </c>
      <c r="C99" s="8">
        <v>0.5268753691671589</v>
      </c>
      <c r="D99" s="8">
        <v>0.5420655938072927</v>
      </c>
      <c r="E99" s="8">
        <v>0.6213914849428869</v>
      </c>
      <c r="F99" s="8">
        <v>0.6365392872477458</v>
      </c>
      <c r="G99" s="8">
        <f>G98/G95</f>
        <v>0.5847619047619048</v>
      </c>
      <c r="H99" s="8">
        <f>H98/H95</f>
        <v>0.5934154175588865</v>
      </c>
      <c r="I99" s="8">
        <f>I98/I95</f>
        <v>0.5659752868490733</v>
      </c>
      <c r="J99" s="8">
        <f>J98/J95</f>
        <v>0.5659109991603695</v>
      </c>
    </row>
    <row r="101" spans="1:10" ht="12">
      <c r="A101" s="1" t="s">
        <v>6</v>
      </c>
      <c r="C101" s="6">
        <v>840</v>
      </c>
      <c r="D101" s="6">
        <v>777</v>
      </c>
      <c r="E101" s="6">
        <v>847</v>
      </c>
      <c r="F101" s="6">
        <v>761</v>
      </c>
      <c r="G101" s="20">
        <v>789</v>
      </c>
      <c r="H101" s="20">
        <v>783</v>
      </c>
      <c r="I101" s="20">
        <v>955</v>
      </c>
      <c r="J101" s="20">
        <v>813</v>
      </c>
    </row>
    <row r="102" spans="1:10" ht="12">
      <c r="A102" s="7" t="s">
        <v>44</v>
      </c>
      <c r="C102" s="8">
        <v>0.31390134529147984</v>
      </c>
      <c r="D102" s="8">
        <v>0.2919954904171364</v>
      </c>
      <c r="E102" s="8">
        <v>0.28308823529411764</v>
      </c>
      <c r="F102" s="8">
        <f>F101/F98</f>
        <v>0.2566610455311973</v>
      </c>
      <c r="G102" s="8">
        <f>G101/G98</f>
        <v>0.36714751046998606</v>
      </c>
      <c r="H102" s="8">
        <f>H101/H98</f>
        <v>0.3531799729364005</v>
      </c>
      <c r="I102" s="8">
        <f>I101/I98</f>
        <v>0.3723196881091618</v>
      </c>
      <c r="J102" s="8">
        <f>J101/J98</f>
        <v>0.30155786350148367</v>
      </c>
    </row>
    <row r="104" spans="1:10" ht="12">
      <c r="A104" s="1" t="s">
        <v>32</v>
      </c>
      <c r="C104" s="9">
        <v>0.16538688718251623</v>
      </c>
      <c r="D104" s="9">
        <v>0.1582807089020167</v>
      </c>
      <c r="E104" s="9">
        <v>0.17590861889927312</v>
      </c>
      <c r="F104" s="9">
        <v>0.16337483898668956</v>
      </c>
      <c r="G104" s="9">
        <f>G101/G95</f>
        <v>0.2146938775510204</v>
      </c>
      <c r="H104" s="9">
        <f>H101/H95</f>
        <v>0.20958244111349036</v>
      </c>
      <c r="I104" s="9">
        <f>I101/I95</f>
        <v>0.21072374227714033</v>
      </c>
      <c r="J104" s="9">
        <f>J101/J95</f>
        <v>0.17065491183879095</v>
      </c>
    </row>
    <row r="106" ht="12">
      <c r="A106" s="1" t="s">
        <v>23</v>
      </c>
    </row>
    <row r="109" spans="1:9" ht="12">
      <c r="A109" s="3" t="s">
        <v>7</v>
      </c>
      <c r="B109" s="13"/>
      <c r="C109" s="4"/>
      <c r="D109" s="4"/>
      <c r="E109" s="4"/>
      <c r="F109" s="4"/>
      <c r="G109" s="4"/>
      <c r="H109" s="4"/>
      <c r="I109" s="5"/>
    </row>
    <row r="111" spans="1:10" ht="12">
      <c r="A111" s="1" t="s">
        <v>8</v>
      </c>
      <c r="C111" s="6">
        <v>5758</v>
      </c>
      <c r="D111" s="6">
        <v>6158</v>
      </c>
      <c r="E111" s="6">
        <v>6758</v>
      </c>
      <c r="F111" s="6">
        <v>7332</v>
      </c>
      <c r="G111" s="6">
        <v>7918</v>
      </c>
      <c r="H111" s="6">
        <v>8472</v>
      </c>
      <c r="I111" s="6">
        <v>9066</v>
      </c>
      <c r="J111" s="6">
        <v>9700</v>
      </c>
    </row>
    <row r="112" spans="1:10" ht="12">
      <c r="A112" s="7" t="s">
        <v>50</v>
      </c>
      <c r="C112" s="8">
        <v>0.04538852578068265</v>
      </c>
      <c r="D112" s="8">
        <v>0.06946856547412296</v>
      </c>
      <c r="E112" s="8">
        <v>0.0974342318934719</v>
      </c>
      <c r="F112" s="8">
        <v>0.0849363717076058</v>
      </c>
      <c r="G112" s="8">
        <v>0.07992362247681396</v>
      </c>
      <c r="H112" s="8">
        <v>0.06996716342510735</v>
      </c>
      <c r="I112" s="8">
        <v>0.07011331444759207</v>
      </c>
      <c r="J112" s="8">
        <f>(J111-I111)/I111</f>
        <v>0.06993161261857489</v>
      </c>
    </row>
    <row r="114" spans="1:10" ht="12">
      <c r="A114" s="1" t="s">
        <v>9</v>
      </c>
      <c r="C114" s="6">
        <v>10102</v>
      </c>
      <c r="D114" s="6">
        <v>10810</v>
      </c>
      <c r="E114" s="6">
        <v>11710</v>
      </c>
      <c r="F114" s="6">
        <v>12700</v>
      </c>
      <c r="G114" s="6">
        <v>13716</v>
      </c>
      <c r="H114" s="6">
        <v>14676</v>
      </c>
      <c r="I114" s="6">
        <v>15850</v>
      </c>
      <c r="J114" s="6">
        <v>18432</v>
      </c>
    </row>
    <row r="115" spans="1:10" ht="12">
      <c r="A115" s="7" t="s">
        <v>50</v>
      </c>
      <c r="C115" s="8">
        <v>0.025375558262281772</v>
      </c>
      <c r="D115" s="8">
        <v>0.07008513165709761</v>
      </c>
      <c r="E115" s="8">
        <v>0.08325624421831637</v>
      </c>
      <c r="F115" s="8">
        <v>0.08454312553373185</v>
      </c>
      <c r="G115" s="8">
        <v>0.08</v>
      </c>
      <c r="H115" s="8">
        <v>0.0699912510936133</v>
      </c>
      <c r="I115" s="8">
        <v>0.07999454892341237</v>
      </c>
      <c r="J115" s="8">
        <f>(J114-I114)/I114</f>
        <v>0.16290220820189275</v>
      </c>
    </row>
    <row r="117" spans="1:10" ht="12">
      <c r="A117" s="1" t="s">
        <v>2</v>
      </c>
      <c r="C117" s="1">
        <v>7300</v>
      </c>
      <c r="D117" s="1">
        <v>7582</v>
      </c>
      <c r="E117" s="6">
        <v>7864</v>
      </c>
      <c r="F117" s="6">
        <v>7896</v>
      </c>
      <c r="G117" s="6">
        <v>8242</v>
      </c>
      <c r="H117" s="6">
        <v>8572</v>
      </c>
      <c r="I117" s="6">
        <v>9000</v>
      </c>
      <c r="J117" s="6">
        <v>9264</v>
      </c>
    </row>
    <row r="118" spans="1:10" ht="12">
      <c r="A118" s="7" t="s">
        <v>50</v>
      </c>
      <c r="C118" s="8">
        <v>0.035</v>
      </c>
      <c r="D118" s="8">
        <f>(D117-C117)/C117</f>
        <v>0.03863013698630137</v>
      </c>
      <c r="E118" s="8">
        <f>(E117-D117)/D117</f>
        <v>0.03719335267739383</v>
      </c>
      <c r="F118" s="8">
        <v>0.004069175991861648</v>
      </c>
      <c r="G118" s="8">
        <v>0.043819655521783185</v>
      </c>
      <c r="H118" s="8">
        <v>0.04003882552778451</v>
      </c>
      <c r="I118" s="8">
        <v>0.049930004666355575</v>
      </c>
      <c r="J118" s="8">
        <f>(J117-I117)/I117</f>
        <v>0.029333333333333333</v>
      </c>
    </row>
    <row r="120" spans="1:10" ht="12">
      <c r="A120" s="1" t="s">
        <v>3</v>
      </c>
      <c r="C120" s="6">
        <v>972</v>
      </c>
      <c r="D120" s="6">
        <v>1042</v>
      </c>
      <c r="E120" s="6">
        <v>1148</v>
      </c>
      <c r="F120" s="6">
        <v>1168</v>
      </c>
      <c r="G120" s="6">
        <v>1262</v>
      </c>
      <c r="H120" s="6">
        <v>1350</v>
      </c>
      <c r="I120" s="6">
        <v>1440</v>
      </c>
      <c r="J120" s="6">
        <v>1650</v>
      </c>
    </row>
    <row r="122" spans="1:10" ht="12">
      <c r="A122" s="1" t="s">
        <v>4</v>
      </c>
      <c r="C122" s="6">
        <v>6730</v>
      </c>
      <c r="D122" s="6">
        <v>7200</v>
      </c>
      <c r="E122" s="6">
        <v>15770</v>
      </c>
      <c r="F122" s="6">
        <v>16396</v>
      </c>
      <c r="G122" s="6">
        <v>17422</v>
      </c>
      <c r="H122" s="6">
        <v>18394</v>
      </c>
      <c r="I122" s="6">
        <v>19506</v>
      </c>
      <c r="J122" s="6">
        <v>20614</v>
      </c>
    </row>
    <row r="123" spans="1:10" ht="12">
      <c r="A123" s="7" t="s">
        <v>50</v>
      </c>
      <c r="C123" s="8">
        <v>0.038580246913580245</v>
      </c>
      <c r="D123" s="8">
        <v>0.06983655274888559</v>
      </c>
      <c r="E123" s="8">
        <v>1.1902777777777778</v>
      </c>
      <c r="F123" s="8">
        <v>0.03969562460367787</v>
      </c>
      <c r="G123" s="8">
        <v>0.06257623810685532</v>
      </c>
      <c r="H123" s="8">
        <v>0.05579152795316267</v>
      </c>
      <c r="I123" s="8">
        <v>0.06045449603131456</v>
      </c>
      <c r="J123" s="8">
        <f>(J122-I122)/I122</f>
        <v>0.056803034963600944</v>
      </c>
    </row>
    <row r="125" spans="1:10" ht="12">
      <c r="A125" s="1" t="s">
        <v>25</v>
      </c>
      <c r="C125" s="6">
        <v>11074</v>
      </c>
      <c r="D125" s="6">
        <v>11852</v>
      </c>
      <c r="E125" s="6">
        <v>20722</v>
      </c>
      <c r="F125" s="6">
        <v>21764</v>
      </c>
      <c r="G125" s="6">
        <v>23220</v>
      </c>
      <c r="H125" s="6">
        <v>24598</v>
      </c>
      <c r="I125" s="6">
        <v>26290</v>
      </c>
      <c r="J125" s="6">
        <v>29346</v>
      </c>
    </row>
    <row r="126" spans="1:10" ht="12">
      <c r="A126" s="7" t="s">
        <v>50</v>
      </c>
      <c r="C126" s="8">
        <v>0.02309682187730968</v>
      </c>
      <c r="D126" s="8">
        <v>0.07025465053277949</v>
      </c>
      <c r="E126" s="8">
        <v>0.748396895038812</v>
      </c>
      <c r="F126" s="8">
        <v>0.05028472155197375</v>
      </c>
      <c r="G126" s="8">
        <v>0.06689946700974087</v>
      </c>
      <c r="H126" s="8">
        <v>0.05934539190353144</v>
      </c>
      <c r="I126" s="8">
        <v>0.06878608016911944</v>
      </c>
      <c r="J126" s="8">
        <f>(J125-I125)/I125</f>
        <v>0.11624191707873716</v>
      </c>
    </row>
  </sheetData>
  <printOptions/>
  <pageMargins left="0.5" right="0.5" top="1.25" bottom="0.5" header="0.5" footer="0.25"/>
  <pageSetup fitToHeight="0" fitToWidth="1" horizontalDpi="300" verticalDpi="300" orientation="landscape" scale="85" r:id="rId1"/>
  <headerFooter alignWithMargins="0">
    <oddHeader>&amp;C&amp;"Arial,Bold"&amp;11STANDARD &amp;&amp; POOR'S
HIGHER EDUCATION - PUBLIC COLLEGES</oddHeader>
    <oddFooter>&amp;L&amp;9Page &amp;P&amp;R&amp;6CONFIDENTIAL Printed 11/06/2007</oddFooter>
  </headerFooter>
  <rowBreaks count="3" manualBreakCount="3">
    <brk id="6" max="255" man="1"/>
    <brk id="47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&amp;L&amp;9Page &amp;P&amp;R&amp;6CONFIDENTIAL Printed 11/06/2007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&amp;L&amp;9Page &amp;P&amp;R&amp;6CONFIDENTIAL Printed 11/06/2007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HSS</cp:lastModifiedBy>
  <cp:lastPrinted>2007-11-29T20:42:45Z</cp:lastPrinted>
  <dcterms:created xsi:type="dcterms:W3CDTF">2007-11-06T15:49:42Z</dcterms:created>
  <dcterms:modified xsi:type="dcterms:W3CDTF">2007-11-29T21:49:41Z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